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CTX\Home$\Weingard\Desktop\"/>
    </mc:Choice>
  </mc:AlternateContent>
  <bookViews>
    <workbookView xWindow="0" yWindow="0" windowWidth="23010" windowHeight="8505"/>
  </bookViews>
  <sheets>
    <sheet name="Kostenbeitragsrechner 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6" i="1" l="1"/>
  <c r="B50" i="1"/>
  <c r="B40" i="1"/>
  <c r="B38" i="1"/>
  <c r="B36" i="1"/>
  <c r="B34" i="1"/>
  <c r="B32" i="1"/>
  <c r="B30" i="1"/>
  <c r="B44" i="1" l="1"/>
  <c r="B48" i="1" s="1"/>
  <c r="B52" i="1" l="1"/>
  <c r="B54" i="1" s="1"/>
  <c r="B58" i="1"/>
  <c r="B60" i="1" s="1"/>
</calcChain>
</file>

<file path=xl/sharedStrings.xml><?xml version="1.0" encoding="utf-8"?>
<sst xmlns="http://schemas.openxmlformats.org/spreadsheetml/2006/main" count="34" uniqueCount="34">
  <si>
    <t>Geben Sie in die orangen Felder Ihre Werte ein:</t>
  </si>
  <si>
    <t>Werkstattentgeld
inkl. Arbeitsförderungsgeld/Monat</t>
  </si>
  <si>
    <t>Weihnachtsgeld/Jahr</t>
  </si>
  <si>
    <t>Urlaubsgeld/Jahr</t>
  </si>
  <si>
    <t>Haftpflichtversicherung/Jahr</t>
  </si>
  <si>
    <t>Hausratversicherung/Jahr</t>
  </si>
  <si>
    <t>Sterbeversicherung/Jahr</t>
  </si>
  <si>
    <t>Arbeitsförderungsgeld/Monat</t>
  </si>
  <si>
    <t>Arbeitsmittelpauschale/Monat</t>
  </si>
  <si>
    <t xml:space="preserve">Werkstattentgeld
</t>
  </si>
  <si>
    <t>+ Weihnachtsgeld</t>
  </si>
  <si>
    <t>+ Urlaubsgeld
(100%/12)</t>
  </si>
  <si>
    <t>./. Haftpflichtversicherung
Jahresbetrag</t>
  </si>
  <si>
    <t>./. Hausratverischerung
Jahresbetrag</t>
  </si>
  <si>
    <t>./. Sterbeversicherung
Jahresbetrag</t>
  </si>
  <si>
    <t>Summe</t>
  </si>
  <si>
    <t>Berechnung</t>
  </si>
  <si>
    <t>zu berücksichtigendes Einkommen</t>
  </si>
  <si>
    <t>./. Freibetrag § 82 SGB XII
(1/8 Regelsatz Haushaltsvorstand 2023)</t>
  </si>
  <si>
    <t>verbleiben</t>
  </si>
  <si>
    <t>./. davon 50%</t>
  </si>
  <si>
    <t>./. Arbeitsmittelpauschale</t>
  </si>
  <si>
    <t>Kostenbeitrag</t>
  </si>
  <si>
    <t>verbleibender WfB-Lohn</t>
  </si>
  <si>
    <t>Dieses Rechenblatt ist in der Beratungsstelle von LEBEN MIT BEHINDERUNG HAMBURG</t>
  </si>
  <si>
    <t>für den internen Gebrauch der Mitglieder und Mitarbeiter*innen entstanden.</t>
  </si>
  <si>
    <t>Wir haben die rechtlichen Grundlagen und die Hamburger Verfahrensvorschriften</t>
  </si>
  <si>
    <t>mit größter Sorgfalt berücksichtigt. Wir können jedoch nicht ausschließen, dass Korrekturen</t>
  </si>
  <si>
    <t>bzw. Ergänzungen an dem zu Grunde gelegten Rechenmodell notwendig werden.</t>
  </si>
  <si>
    <t>Bitte geben Sie uns Hinweise, wenn Sie Unstimmigkeiten feststellen sollten.</t>
  </si>
  <si>
    <t>Gegen eine Verbreitung dieser Datei mit entsprechenden Quellenangaben bestehen keine Bedenken.</t>
  </si>
  <si>
    <t>Kostenbeitragsberechnung 2024</t>
  </si>
  <si>
    <t>Regelsatz 2024 Haushaltsvorstand/Monat</t>
  </si>
  <si>
    <r>
      <t xml:space="preserve">Diese Datei entspricht dem Stand vom </t>
    </r>
    <r>
      <rPr>
        <b/>
        <sz val="10"/>
        <rFont val="Arial"/>
        <family val="2"/>
      </rPr>
      <t>01.01.2024</t>
    </r>
    <r>
      <rPr>
        <sz val="10"/>
        <rFont val="Arial"/>
        <family val="2"/>
      </rPr>
      <t xml:space="preserve"> mit den Regelsätzen ab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</si>
</sst>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Futura Bk BT"/>
      <family val="2"/>
    </font>
    <font>
      <sz val="10"/>
      <name val="Futura Hv BT"/>
      <family val="2"/>
    </font>
    <font>
      <sz val="8"/>
      <name val="Futura Bk BT"/>
      <family val="2"/>
    </font>
    <font>
      <sz val="11"/>
      <name val="Futura Hv BT"/>
      <family val="2"/>
    </font>
    <font>
      <b/>
      <sz val="10"/>
      <name val="Futura Bk BT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Protection="1"/>
    <xf numFmtId="44" fontId="0" fillId="0" borderId="0" xfId="1" applyFont="1" applyProtection="1"/>
    <xf numFmtId="49" fontId="3" fillId="0" borderId="0" xfId="0" applyNumberFormat="1" applyFont="1" applyAlignment="1" applyProtection="1">
      <alignment wrapText="1"/>
    </xf>
    <xf numFmtId="49" fontId="4" fillId="2" borderId="1" xfId="0" applyNumberFormat="1" applyFont="1" applyFill="1" applyBorder="1" applyAlignment="1" applyProtection="1">
      <alignment wrapText="1"/>
    </xf>
    <xf numFmtId="44" fontId="3" fillId="3" borderId="2" xfId="1" applyFont="1" applyFill="1" applyBorder="1" applyAlignment="1" applyProtection="1">
      <alignment vertical="center"/>
      <protection locked="0"/>
    </xf>
    <xf numFmtId="49" fontId="3" fillId="0" borderId="3" xfId="0" applyNumberFormat="1" applyFont="1" applyBorder="1" applyAlignment="1" applyProtection="1">
      <alignment wrapText="1"/>
    </xf>
    <xf numFmtId="49" fontId="3" fillId="2" borderId="4" xfId="0" applyNumberFormat="1" applyFont="1" applyFill="1" applyBorder="1" applyAlignment="1" applyProtection="1">
      <alignment wrapText="1"/>
    </xf>
    <xf numFmtId="44" fontId="3" fillId="0" borderId="2" xfId="1" applyFont="1" applyFill="1" applyBorder="1" applyAlignment="1" applyProtection="1">
      <alignment vertical="center"/>
    </xf>
    <xf numFmtId="0" fontId="2" fillId="0" borderId="0" xfId="0" applyFont="1"/>
    <xf numFmtId="49" fontId="3" fillId="0" borderId="1" xfId="0" applyNumberFormat="1" applyFont="1" applyBorder="1" applyAlignment="1" applyProtection="1">
      <alignment wrapText="1"/>
    </xf>
    <xf numFmtId="164" fontId="2" fillId="0" borderId="0" xfId="0" applyNumberFormat="1" applyFont="1"/>
    <xf numFmtId="49" fontId="3" fillId="2" borderId="1" xfId="0" applyNumberFormat="1" applyFont="1" applyFill="1" applyBorder="1" applyAlignment="1" applyProtection="1">
      <alignment wrapText="1"/>
    </xf>
    <xf numFmtId="164" fontId="0" fillId="0" borderId="0" xfId="0" applyNumberFormat="1"/>
    <xf numFmtId="44" fontId="3" fillId="0" borderId="0" xfId="1" applyFont="1" applyAlignment="1" applyProtection="1">
      <alignment vertical="center"/>
    </xf>
    <xf numFmtId="44" fontId="3" fillId="2" borderId="5" xfId="1" applyFont="1" applyFill="1" applyBorder="1" applyAlignment="1" applyProtection="1">
      <alignment vertical="center"/>
    </xf>
    <xf numFmtId="0" fontId="5" fillId="0" borderId="0" xfId="0" applyFont="1"/>
    <xf numFmtId="44" fontId="3" fillId="0" borderId="6" xfId="1" applyFont="1" applyBorder="1" applyAlignment="1" applyProtection="1">
      <alignment vertical="center"/>
    </xf>
    <xf numFmtId="44" fontId="3" fillId="2" borderId="2" xfId="1" applyFont="1" applyFill="1" applyBorder="1" applyAlignment="1" applyProtection="1">
      <alignment vertical="center"/>
    </xf>
    <xf numFmtId="0" fontId="0" fillId="0" borderId="0" xfId="0" applyProtection="1"/>
    <xf numFmtId="49" fontId="6" fillId="0" borderId="0" xfId="0" applyNumberFormat="1" applyFont="1" applyProtection="1"/>
    <xf numFmtId="49" fontId="3" fillId="0" borderId="0" xfId="0" applyNumberFormat="1" applyFont="1" applyProtection="1"/>
    <xf numFmtId="49" fontId="4" fillId="2" borderId="7" xfId="0" applyNumberFormat="1" applyFont="1" applyFill="1" applyBorder="1" applyAlignment="1" applyProtection="1">
      <alignment wrapText="1"/>
    </xf>
    <xf numFmtId="44" fontId="3" fillId="2" borderId="8" xfId="1" applyFont="1" applyFill="1" applyBorder="1" applyAlignment="1" applyProtection="1">
      <alignment vertical="center"/>
    </xf>
    <xf numFmtId="49" fontId="3" fillId="0" borderId="3" xfId="0" applyNumberFormat="1" applyFont="1" applyBorder="1" applyProtection="1"/>
    <xf numFmtId="49" fontId="3" fillId="2" borderId="3" xfId="0" applyNumberFormat="1" applyFont="1" applyFill="1" applyBorder="1" applyAlignment="1" applyProtection="1">
      <alignment wrapText="1"/>
    </xf>
    <xf numFmtId="44" fontId="3" fillId="2" borderId="6" xfId="1" applyFont="1" applyFill="1" applyBorder="1" applyAlignment="1" applyProtection="1">
      <alignment vertical="center"/>
    </xf>
    <xf numFmtId="49" fontId="3" fillId="2" borderId="3" xfId="0" applyNumberFormat="1" applyFont="1" applyFill="1" applyBorder="1" applyProtection="1"/>
    <xf numFmtId="49" fontId="3" fillId="0" borderId="9" xfId="0" applyNumberFormat="1" applyFont="1" applyBorder="1" applyProtection="1"/>
    <xf numFmtId="44" fontId="3" fillId="0" borderId="10" xfId="1" applyFont="1" applyBorder="1" applyAlignment="1" applyProtection="1">
      <alignment vertical="center"/>
    </xf>
    <xf numFmtId="49" fontId="4" fillId="2" borderId="11" xfId="0" applyNumberFormat="1" applyFont="1" applyFill="1" applyBorder="1" applyProtection="1"/>
    <xf numFmtId="44" fontId="4" fillId="2" borderId="12" xfId="1" applyFont="1" applyFill="1" applyBorder="1" applyAlignment="1" applyProtection="1">
      <alignment vertical="center"/>
    </xf>
    <xf numFmtId="49" fontId="3" fillId="0" borderId="0" xfId="0" applyNumberFormat="1" applyFont="1" applyBorder="1" applyProtection="1"/>
    <xf numFmtId="49" fontId="7" fillId="0" borderId="0" xfId="0" applyNumberFormat="1" applyFont="1" applyBorder="1" applyProtection="1"/>
    <xf numFmtId="49" fontId="3" fillId="2" borderId="7" xfId="0" applyNumberFormat="1" applyFont="1" applyFill="1" applyBorder="1" applyAlignment="1" applyProtection="1">
      <alignment wrapText="1"/>
    </xf>
    <xf numFmtId="44" fontId="3" fillId="2" borderId="6" xfId="1" applyNumberFormat="1" applyFont="1" applyFill="1" applyBorder="1" applyAlignment="1" applyProtection="1">
      <alignment vertical="center"/>
    </xf>
    <xf numFmtId="44" fontId="3" fillId="2" borderId="5" xfId="1" applyNumberFormat="1" applyFont="1" applyFill="1" applyBorder="1" applyAlignment="1" applyProtection="1">
      <alignment vertical="center"/>
    </xf>
    <xf numFmtId="49" fontId="3" fillId="0" borderId="4" xfId="0" applyNumberFormat="1" applyFont="1" applyBorder="1" applyProtection="1"/>
    <xf numFmtId="44" fontId="3" fillId="0" borderId="2" xfId="1" applyFont="1" applyBorder="1" applyAlignment="1" applyProtection="1">
      <alignment vertical="center"/>
    </xf>
    <xf numFmtId="0" fontId="2" fillId="0" borderId="0" xfId="0" applyFont="1" applyProtection="1"/>
  </cellXfs>
  <cellStyles count="2">
    <cellStyle name="Euro" xfId="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</xdr:row>
      <xdr:rowOff>114300</xdr:rowOff>
    </xdr:from>
    <xdr:to>
      <xdr:col>6</xdr:col>
      <xdr:colOff>285750</xdr:colOff>
      <xdr:row>8</xdr:row>
      <xdr:rowOff>19050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600075"/>
          <a:ext cx="2571750" cy="10382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2"/>
  <sheetViews>
    <sheetView tabSelected="1" workbookViewId="0">
      <selection activeCell="B5" sqref="B5"/>
    </sheetView>
  </sheetViews>
  <sheetFormatPr baseColWidth="10" defaultRowHeight="12.75" x14ac:dyDescent="0.2"/>
  <cols>
    <col min="1" max="1" width="30.140625" style="19" customWidth="1"/>
    <col min="2" max="2" width="27" style="19" customWidth="1"/>
  </cols>
  <sheetData>
    <row r="3" spans="1:9" x14ac:dyDescent="0.2">
      <c r="A3" s="1" t="s">
        <v>0</v>
      </c>
      <c r="B3" s="2"/>
    </row>
    <row r="4" spans="1:9" x14ac:dyDescent="0.2">
      <c r="A4" s="3"/>
      <c r="B4" s="2"/>
    </row>
    <row r="5" spans="1:9" ht="38.25" x14ac:dyDescent="0.2">
      <c r="A5" s="4" t="s">
        <v>1</v>
      </c>
      <c r="B5" s="5"/>
    </row>
    <row r="6" spans="1:9" x14ac:dyDescent="0.2">
      <c r="A6" s="6"/>
      <c r="B6" s="6"/>
    </row>
    <row r="7" spans="1:9" x14ac:dyDescent="0.2">
      <c r="A7" s="7" t="s">
        <v>2</v>
      </c>
      <c r="B7" s="5"/>
    </row>
    <row r="8" spans="1:9" x14ac:dyDescent="0.2">
      <c r="A8" s="6"/>
      <c r="B8" s="6"/>
    </row>
    <row r="9" spans="1:9" x14ac:dyDescent="0.2">
      <c r="A9" s="7" t="s">
        <v>3</v>
      </c>
      <c r="B9" s="5">
        <v>0</v>
      </c>
    </row>
    <row r="10" spans="1:9" x14ac:dyDescent="0.2">
      <c r="A10" s="6"/>
      <c r="B10" s="8"/>
    </row>
    <row r="11" spans="1:9" x14ac:dyDescent="0.2">
      <c r="A11" s="7" t="s">
        <v>4</v>
      </c>
      <c r="B11" s="5">
        <v>0</v>
      </c>
      <c r="D11" s="9"/>
    </row>
    <row r="12" spans="1:9" x14ac:dyDescent="0.2">
      <c r="A12" s="6"/>
      <c r="B12" s="8"/>
    </row>
    <row r="13" spans="1:9" x14ac:dyDescent="0.2">
      <c r="A13" s="7" t="s">
        <v>5</v>
      </c>
      <c r="B13" s="5">
        <v>0</v>
      </c>
    </row>
    <row r="14" spans="1:9" x14ac:dyDescent="0.2">
      <c r="A14" s="10"/>
      <c r="B14" s="8"/>
      <c r="D14" s="9"/>
      <c r="H14" s="11"/>
      <c r="I14" s="11"/>
    </row>
    <row r="15" spans="1:9" x14ac:dyDescent="0.2">
      <c r="A15" s="12" t="s">
        <v>6</v>
      </c>
      <c r="B15" s="5">
        <v>0</v>
      </c>
      <c r="E15" s="9"/>
      <c r="H15" s="13"/>
      <c r="I15" s="13"/>
    </row>
    <row r="16" spans="1:9" x14ac:dyDescent="0.2">
      <c r="A16" s="3"/>
      <c r="B16" s="14"/>
      <c r="E16" s="9"/>
      <c r="H16" s="13"/>
      <c r="I16" s="13"/>
    </row>
    <row r="17" spans="1:9" x14ac:dyDescent="0.2">
      <c r="A17" s="3"/>
      <c r="B17" s="14"/>
      <c r="E17" s="9"/>
      <c r="H17" s="13"/>
      <c r="I17" s="13"/>
    </row>
    <row r="18" spans="1:9" x14ac:dyDescent="0.2">
      <c r="A18" s="3"/>
      <c r="B18" s="14"/>
      <c r="E18" s="9"/>
      <c r="H18" s="13"/>
      <c r="I18" s="13"/>
    </row>
    <row r="19" spans="1:9" x14ac:dyDescent="0.2">
      <c r="A19" s="12" t="s">
        <v>7</v>
      </c>
      <c r="B19" s="15">
        <v>52</v>
      </c>
      <c r="C19" s="16"/>
      <c r="D19" s="9"/>
      <c r="H19" s="13"/>
      <c r="I19" s="13"/>
    </row>
    <row r="20" spans="1:9" x14ac:dyDescent="0.2">
      <c r="A20" s="6"/>
      <c r="B20" s="17"/>
      <c r="E20" s="9"/>
      <c r="H20" s="13"/>
      <c r="I20" s="13"/>
    </row>
    <row r="21" spans="1:9" x14ac:dyDescent="0.2">
      <c r="A21" s="7" t="s">
        <v>8</v>
      </c>
      <c r="B21" s="18">
        <v>5.2</v>
      </c>
      <c r="C21" s="16"/>
      <c r="E21" s="9"/>
      <c r="H21" s="13"/>
      <c r="I21" s="13"/>
    </row>
    <row r="22" spans="1:9" x14ac:dyDescent="0.2">
      <c r="A22" s="6"/>
      <c r="B22" s="17"/>
      <c r="H22" s="13"/>
      <c r="I22" s="13"/>
    </row>
    <row r="23" spans="1:9" ht="25.5" x14ac:dyDescent="0.2">
      <c r="A23" s="7" t="s">
        <v>32</v>
      </c>
      <c r="B23" s="18">
        <v>563</v>
      </c>
      <c r="C23" s="16"/>
      <c r="D23" s="9"/>
      <c r="E23" s="9"/>
      <c r="H23" s="13"/>
      <c r="I23" s="13"/>
    </row>
    <row r="24" spans="1:9" x14ac:dyDescent="0.2">
      <c r="A24" s="3"/>
      <c r="B24" s="2"/>
    </row>
    <row r="25" spans="1:9" x14ac:dyDescent="0.2">
      <c r="C25" s="16"/>
    </row>
    <row r="28" spans="1:9" ht="15" x14ac:dyDescent="0.25">
      <c r="A28" s="20" t="s">
        <v>31</v>
      </c>
      <c r="B28" s="14"/>
    </row>
    <row r="29" spans="1:9" s="19" customFormat="1" ht="15.75" hidden="1" customHeight="1" x14ac:dyDescent="0.2">
      <c r="A29" s="21"/>
      <c r="B29" s="14"/>
    </row>
    <row r="30" spans="1:9" s="19" customFormat="1" ht="24.75" hidden="1" customHeight="1" x14ac:dyDescent="0.2">
      <c r="A30" s="22" t="s">
        <v>9</v>
      </c>
      <c r="B30" s="23">
        <f>B5</f>
        <v>0</v>
      </c>
    </row>
    <row r="31" spans="1:9" s="19" customFormat="1" ht="0.75" hidden="1" customHeight="1" x14ac:dyDescent="0.2">
      <c r="A31" s="24"/>
      <c r="B31" s="17"/>
    </row>
    <row r="32" spans="1:9" s="19" customFormat="1" hidden="1" x14ac:dyDescent="0.2">
      <c r="A32" s="25" t="s">
        <v>10</v>
      </c>
      <c r="B32" s="26">
        <f>B7</f>
        <v>0</v>
      </c>
    </row>
    <row r="33" spans="1:2" s="19" customFormat="1" hidden="1" x14ac:dyDescent="0.2">
      <c r="A33" s="24"/>
      <c r="B33" s="17"/>
    </row>
    <row r="34" spans="1:2" s="19" customFormat="1" ht="25.5" hidden="1" x14ac:dyDescent="0.2">
      <c r="A34" s="25" t="s">
        <v>11</v>
      </c>
      <c r="B34" s="26">
        <f>B9</f>
        <v>0</v>
      </c>
    </row>
    <row r="35" spans="1:2" s="19" customFormat="1" hidden="1" x14ac:dyDescent="0.2">
      <c r="A35" s="6"/>
      <c r="B35" s="17"/>
    </row>
    <row r="36" spans="1:2" s="19" customFormat="1" ht="25.5" hidden="1" x14ac:dyDescent="0.2">
      <c r="A36" s="25" t="s">
        <v>12</v>
      </c>
      <c r="B36" s="26">
        <f>B11/12</f>
        <v>0</v>
      </c>
    </row>
    <row r="37" spans="1:2" s="19" customFormat="1" hidden="1" x14ac:dyDescent="0.2">
      <c r="A37" s="24"/>
      <c r="B37" s="17"/>
    </row>
    <row r="38" spans="1:2" s="19" customFormat="1" ht="25.5" hidden="1" x14ac:dyDescent="0.2">
      <c r="A38" s="25" t="s">
        <v>13</v>
      </c>
      <c r="B38" s="26">
        <f>B13/12</f>
        <v>0</v>
      </c>
    </row>
    <row r="39" spans="1:2" s="19" customFormat="1" hidden="1" x14ac:dyDescent="0.2">
      <c r="A39" s="6"/>
      <c r="B39" s="17"/>
    </row>
    <row r="40" spans="1:2" s="19" customFormat="1" ht="25.5" hidden="1" x14ac:dyDescent="0.2">
      <c r="A40" s="25" t="s">
        <v>14</v>
      </c>
      <c r="B40" s="26">
        <f>B15/12</f>
        <v>0</v>
      </c>
    </row>
    <row r="41" spans="1:2" s="19" customFormat="1" hidden="1" x14ac:dyDescent="0.2">
      <c r="A41" s="24"/>
      <c r="B41" s="17"/>
    </row>
    <row r="42" spans="1:2" s="19" customFormat="1" hidden="1" x14ac:dyDescent="0.2">
      <c r="A42" s="27"/>
      <c r="B42" s="26"/>
    </row>
    <row r="43" spans="1:2" s="19" customFormat="1" hidden="1" x14ac:dyDescent="0.2">
      <c r="A43" s="28"/>
      <c r="B43" s="29"/>
    </row>
    <row r="44" spans="1:2" s="19" customFormat="1" ht="13.5" hidden="1" thickBot="1" x14ac:dyDescent="0.25">
      <c r="A44" s="30" t="s">
        <v>15</v>
      </c>
      <c r="B44" s="31">
        <f>ROUND((B30+B32-B36-B40-B38-B42),2)</f>
        <v>0</v>
      </c>
    </row>
    <row r="45" spans="1:2" s="19" customFormat="1" hidden="1" x14ac:dyDescent="0.2">
      <c r="A45" s="32"/>
      <c r="B45" s="14"/>
    </row>
    <row r="46" spans="1:2" s="19" customFormat="1" hidden="1" x14ac:dyDescent="0.2">
      <c r="A46" s="33" t="s">
        <v>16</v>
      </c>
      <c r="B46" s="14"/>
    </row>
    <row r="47" spans="1:2" s="19" customFormat="1" x14ac:dyDescent="0.2">
      <c r="A47" s="32"/>
      <c r="B47" s="14"/>
    </row>
    <row r="48" spans="1:2" s="19" customFormat="1" x14ac:dyDescent="0.2">
      <c r="A48" s="34" t="s">
        <v>17</v>
      </c>
      <c r="B48" s="23">
        <f>B44</f>
        <v>0</v>
      </c>
    </row>
    <row r="49" spans="1:2" s="19" customFormat="1" x14ac:dyDescent="0.2">
      <c r="A49" s="24"/>
      <c r="B49" s="24"/>
    </row>
    <row r="50" spans="1:2" s="19" customFormat="1" ht="38.25" x14ac:dyDescent="0.2">
      <c r="A50" s="25" t="s">
        <v>18</v>
      </c>
      <c r="B50" s="35">
        <f>B23*12.5%</f>
        <v>70.375</v>
      </c>
    </row>
    <row r="51" spans="1:2" s="19" customFormat="1" x14ac:dyDescent="0.2">
      <c r="A51" s="24"/>
      <c r="B51" s="17"/>
    </row>
    <row r="52" spans="1:2" s="19" customFormat="1" x14ac:dyDescent="0.2">
      <c r="A52" s="12" t="s">
        <v>19</v>
      </c>
      <c r="B52" s="36">
        <f>B48-B50</f>
        <v>-70.375</v>
      </c>
    </row>
    <row r="53" spans="1:2" s="19" customFormat="1" x14ac:dyDescent="0.2">
      <c r="A53" s="24"/>
      <c r="B53" s="17"/>
    </row>
    <row r="54" spans="1:2" s="19" customFormat="1" x14ac:dyDescent="0.2">
      <c r="A54" s="25" t="s">
        <v>20</v>
      </c>
      <c r="B54" s="35">
        <f>B52*50%</f>
        <v>-35.1875</v>
      </c>
    </row>
    <row r="55" spans="1:2" s="19" customFormat="1" x14ac:dyDescent="0.2">
      <c r="A55" s="24"/>
      <c r="B55" s="17"/>
    </row>
    <row r="56" spans="1:2" s="19" customFormat="1" x14ac:dyDescent="0.2">
      <c r="A56" s="27" t="s">
        <v>21</v>
      </c>
      <c r="B56" s="26">
        <f>B21</f>
        <v>5.2</v>
      </c>
    </row>
    <row r="57" spans="1:2" s="19" customFormat="1" x14ac:dyDescent="0.2">
      <c r="A57" s="37"/>
      <c r="B57" s="38"/>
    </row>
    <row r="58" spans="1:2" s="19" customFormat="1" ht="13.5" thickBot="1" x14ac:dyDescent="0.25">
      <c r="A58" s="30" t="s">
        <v>22</v>
      </c>
      <c r="B58" s="31">
        <f>(B48-B50-B54-B56)</f>
        <v>-40.387500000000003</v>
      </c>
    </row>
    <row r="59" spans="1:2" s="19" customFormat="1" ht="13.5" thickTop="1" x14ac:dyDescent="0.2">
      <c r="A59" s="24"/>
      <c r="B59" s="17"/>
    </row>
    <row r="60" spans="1:2" s="19" customFormat="1" ht="13.5" thickBot="1" x14ac:dyDescent="0.25">
      <c r="A60" s="30" t="s">
        <v>23</v>
      </c>
      <c r="B60" s="31">
        <f>B30-B58</f>
        <v>40.387500000000003</v>
      </c>
    </row>
    <row r="61" spans="1:2" s="19" customFormat="1" ht="13.5" thickTop="1" x14ac:dyDescent="0.2"/>
    <row r="62" spans="1:2" s="19" customFormat="1" x14ac:dyDescent="0.2">
      <c r="A62" s="19" t="s">
        <v>24</v>
      </c>
    </row>
    <row r="63" spans="1:2" s="19" customFormat="1" x14ac:dyDescent="0.2">
      <c r="A63" s="19" t="s">
        <v>25</v>
      </c>
    </row>
    <row r="64" spans="1:2" s="19" customFormat="1" x14ac:dyDescent="0.2"/>
    <row r="65" spans="1:1" s="19" customFormat="1" x14ac:dyDescent="0.2">
      <c r="A65" s="19" t="s">
        <v>26</v>
      </c>
    </row>
    <row r="66" spans="1:1" s="19" customFormat="1" x14ac:dyDescent="0.2">
      <c r="A66" s="19" t="s">
        <v>27</v>
      </c>
    </row>
    <row r="67" spans="1:1" s="19" customFormat="1" x14ac:dyDescent="0.2">
      <c r="A67" s="19" t="s">
        <v>28</v>
      </c>
    </row>
    <row r="68" spans="1:1" s="19" customFormat="1" x14ac:dyDescent="0.2"/>
    <row r="69" spans="1:1" s="19" customFormat="1" x14ac:dyDescent="0.2">
      <c r="A69" s="19" t="s">
        <v>29</v>
      </c>
    </row>
    <row r="70" spans="1:1" s="19" customFormat="1" x14ac:dyDescent="0.2"/>
    <row r="71" spans="1:1" s="19" customFormat="1" x14ac:dyDescent="0.2">
      <c r="A71" s="39" t="s">
        <v>33</v>
      </c>
    </row>
    <row r="72" spans="1:1" s="19" customFormat="1" x14ac:dyDescent="0.2">
      <c r="A72" s="19" t="s">
        <v>30</v>
      </c>
    </row>
  </sheetData>
  <sheetProtection algorithmName="SHA-512" hashValue="8zH+nW3N/OG96EdTgiLFfroRaacQ+IUbyqyRe89zAJ79vAuqdMjJo5dpSPD5om09VpyjUaEGWvdwF/z8oZjelg==" saltValue="VRTB3XBX3rtOVwDbnPAvRA==" spinCount="100000" sheet="1" selectLockedCells="1"/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Kostenbeitragsrechner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Boeckel, Sabine</dc:creator>
  <cp:lastModifiedBy>Weingard, Matthias</cp:lastModifiedBy>
  <dcterms:created xsi:type="dcterms:W3CDTF">2024-02-15T12:47:39Z</dcterms:created>
  <dcterms:modified xsi:type="dcterms:W3CDTF">2024-02-20T14:40:08Z</dcterms:modified>
</cp:coreProperties>
</file>